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총무\차량관리\차량현황(운행일수,주유량)\홈페이지 게시\"/>
    </mc:Choice>
  </mc:AlternateContent>
  <bookViews>
    <workbookView xWindow="0" yWindow="0" windowWidth="29010" windowHeight="12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/>
  <c r="E19" i="1"/>
  <c r="AS8" i="1" l="1"/>
  <c r="F21" i="1" s="1"/>
  <c r="AF8" i="1" l="1"/>
  <c r="S8" i="1"/>
  <c r="AS7" i="1" l="1"/>
  <c r="F20" i="1" s="1"/>
  <c r="AF7" i="1"/>
  <c r="S7" i="1"/>
  <c r="G21" i="1"/>
  <c r="AS6" i="1" l="1"/>
  <c r="F19" i="1" s="1"/>
  <c r="AF6" i="1"/>
  <c r="S6" i="1"/>
  <c r="G20" i="1" l="1"/>
  <c r="G19" i="1"/>
</calcChain>
</file>

<file path=xl/sharedStrings.xml><?xml version="1.0" encoding="utf-8"?>
<sst xmlns="http://schemas.openxmlformats.org/spreadsheetml/2006/main" count="68" uniqueCount="48">
  <si>
    <t>일련
번호</t>
    <phoneticPr fontId="3" type="noConversion"/>
  </si>
  <si>
    <t>차량번호</t>
  </si>
  <si>
    <t>차종</t>
  </si>
  <si>
    <t>주행거리(km)</t>
    <phoneticPr fontId="3" type="noConversion"/>
  </si>
  <si>
    <t>운행일수</t>
    <phoneticPr fontId="8" type="noConversion"/>
  </si>
  <si>
    <t>주유실적(원)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</si>
  <si>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</si>
  <si>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</si>
  <si>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</si>
  <si>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5월</t>
  </si>
  <si>
    <t>6월</t>
  </si>
  <si>
    <t>7월</t>
  </si>
  <si>
    <t>계</t>
    <phoneticPr fontId="3" type="noConversion"/>
  </si>
  <si>
    <t>4월</t>
  </si>
  <si>
    <t>1월</t>
    <phoneticPr fontId="8" type="noConversion"/>
  </si>
  <si>
    <t>2월</t>
    <phoneticPr fontId="8" type="noConversion"/>
  </si>
  <si>
    <t>3월</t>
    <phoneticPr fontId="8" type="noConversion"/>
  </si>
  <si>
    <t>4월</t>
    <phoneticPr fontId="8" type="noConversion"/>
  </si>
  <si>
    <t>5월</t>
    <phoneticPr fontId="8" type="noConversion"/>
  </si>
  <si>
    <t>6월</t>
    <phoneticPr fontId="8" type="noConversion"/>
  </si>
  <si>
    <t>7월</t>
    <phoneticPr fontId="8" type="noConversion"/>
  </si>
  <si>
    <t>계</t>
    <phoneticPr fontId="8" type="noConversion"/>
  </si>
  <si>
    <t>K9</t>
    <phoneticPr fontId="8" type="noConversion"/>
  </si>
  <si>
    <t>월임차료
(구입금액)</t>
    <phoneticPr fontId="3" type="noConversion"/>
  </si>
  <si>
    <t>임차기간
(구매일자)</t>
    <phoneticPr fontId="8" type="noConversion"/>
  </si>
  <si>
    <t>승차자 직위</t>
    <phoneticPr fontId="3" type="noConversion"/>
  </si>
  <si>
    <t>2022.07.26~2025.07.25</t>
    <phoneticPr fontId="8" type="noConversion"/>
  </si>
  <si>
    <t>125호5242</t>
  </si>
  <si>
    <t>8월</t>
  </si>
  <si>
    <t>9월</t>
  </si>
  <si>
    <t>10월</t>
  </si>
  <si>
    <t>11월</t>
  </si>
  <si>
    <t>12월</t>
  </si>
  <si>
    <t>임차료</t>
    <phoneticPr fontId="2" type="noConversion"/>
  </si>
  <si>
    <t>주유비</t>
    <phoneticPr fontId="2" type="noConversion"/>
  </si>
  <si>
    <t>구분</t>
    <phoneticPr fontId="2" type="noConversion"/>
  </si>
  <si>
    <t>이사장</t>
    <phoneticPr fontId="2" type="noConversion"/>
  </si>
  <si>
    <t>감사</t>
    <phoneticPr fontId="2" type="noConversion"/>
  </si>
  <si>
    <t>부이사장</t>
    <phoneticPr fontId="2" type="noConversion"/>
  </si>
  <si>
    <t>합계</t>
    <phoneticPr fontId="2" type="noConversion"/>
  </si>
  <si>
    <t>101호6563</t>
    <phoneticPr fontId="8" type="noConversion"/>
  </si>
  <si>
    <t>감사</t>
    <phoneticPr fontId="2" type="noConversion"/>
  </si>
  <si>
    <t>133하5556</t>
    <phoneticPr fontId="8" type="noConversion"/>
  </si>
  <si>
    <t>2023.01.01~2025.12.31</t>
    <phoneticPr fontId="8" type="noConversion"/>
  </si>
  <si>
    <t>부이사장</t>
    <phoneticPr fontId="2" type="noConversion"/>
  </si>
  <si>
    <t>이사장</t>
    <phoneticPr fontId="2" type="noConversion"/>
  </si>
  <si>
    <t>24년 본사 전용차량 현황(1월~10월)</t>
    <phoneticPr fontId="3" type="noConversion"/>
  </si>
  <si>
    <t>2023.04.01~2026.03.31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</si>
</sst>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돋움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12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Border="1" applyAlignment="1">
      <alignment vertical="center"/>
    </xf>
    <xf numFmtId="41" fontId="4" fillId="0" borderId="0" xfId="1" applyFont="1" applyBorder="1" applyAlignment="1">
      <alignment horizontal="right" vertical="center"/>
    </xf>
    <xf numFmtId="41" fontId="6" fillId="0" borderId="0" xfId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0" xfId="1" applyFont="1">
      <alignment vertical="center"/>
    </xf>
    <xf numFmtId="0" fontId="7" fillId="0" borderId="0" xfId="0" applyFont="1">
      <alignment vertical="center"/>
    </xf>
    <xf numFmtId="41" fontId="9" fillId="2" borderId="19" xfId="1" applyFont="1" applyFill="1" applyBorder="1" applyAlignment="1">
      <alignment horizontal="center" vertical="center"/>
    </xf>
    <xf numFmtId="41" fontId="9" fillId="2" borderId="9" xfId="1" applyFont="1" applyFill="1" applyBorder="1" applyAlignment="1">
      <alignment horizontal="center" vertical="center"/>
    </xf>
    <xf numFmtId="41" fontId="9" fillId="2" borderId="11" xfId="1" applyFont="1" applyFill="1" applyBorder="1" applyAlignment="1">
      <alignment horizontal="center" vertical="center"/>
    </xf>
    <xf numFmtId="41" fontId="9" fillId="3" borderId="8" xfId="1" applyFont="1" applyFill="1" applyBorder="1" applyAlignment="1">
      <alignment horizontal="center" vertical="center"/>
    </xf>
    <xf numFmtId="41" fontId="9" fillId="3" borderId="9" xfId="1" applyFont="1" applyFill="1" applyBorder="1" applyAlignment="1">
      <alignment horizontal="center" vertical="center" wrapText="1"/>
    </xf>
    <xf numFmtId="41" fontId="9" fillId="3" borderId="10" xfId="1" applyFont="1" applyFill="1" applyBorder="1" applyAlignment="1">
      <alignment horizontal="center" vertical="center" wrapText="1"/>
    </xf>
    <xf numFmtId="41" fontId="9" fillId="4" borderId="8" xfId="1" applyFont="1" applyFill="1" applyBorder="1" applyAlignment="1">
      <alignment horizontal="center" vertical="center"/>
    </xf>
    <xf numFmtId="41" fontId="9" fillId="4" borderId="9" xfId="1" applyFont="1" applyFill="1" applyBorder="1" applyAlignment="1">
      <alignment horizontal="center" vertical="center"/>
    </xf>
    <xf numFmtId="41" fontId="9" fillId="4" borderId="11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9" fillId="2" borderId="18" xfId="1" applyFont="1" applyFill="1" applyBorder="1" applyAlignment="1">
      <alignment horizontal="center" vertical="center"/>
    </xf>
    <xf numFmtId="41" fontId="9" fillId="2" borderId="2" xfId="1" applyFont="1" applyFill="1" applyBorder="1" applyAlignment="1">
      <alignment horizontal="center" vertical="center"/>
    </xf>
    <xf numFmtId="41" fontId="9" fillId="2" borderId="3" xfId="1" applyFont="1" applyFill="1" applyBorder="1" applyAlignment="1">
      <alignment horizontal="center" vertical="center"/>
    </xf>
    <xf numFmtId="41" fontId="9" fillId="2" borderId="4" xfId="1" applyFont="1" applyFill="1" applyBorder="1" applyAlignment="1">
      <alignment horizontal="center" vertical="center"/>
    </xf>
    <xf numFmtId="41" fontId="9" fillId="3" borderId="6" xfId="1" applyFont="1" applyFill="1" applyBorder="1" applyAlignment="1">
      <alignment horizontal="center" vertical="center"/>
    </xf>
    <xf numFmtId="41" fontId="9" fillId="3" borderId="5" xfId="1" applyFont="1" applyFill="1" applyBorder="1" applyAlignment="1">
      <alignment horizontal="center" vertical="center"/>
    </xf>
    <xf numFmtId="41" fontId="9" fillId="3" borderId="7" xfId="1" applyFont="1" applyFill="1" applyBorder="1" applyAlignment="1">
      <alignment horizontal="center" vertical="center"/>
    </xf>
    <xf numFmtId="41" fontId="9" fillId="4" borderId="1" xfId="1" applyFont="1" applyFill="1" applyBorder="1" applyAlignment="1">
      <alignment horizontal="center" vertical="center"/>
    </xf>
    <xf numFmtId="41" fontId="9" fillId="4" borderId="2" xfId="1" applyFont="1" applyFill="1" applyBorder="1" applyAlignment="1">
      <alignment horizontal="center" vertical="center"/>
    </xf>
    <xf numFmtId="41" fontId="9" fillId="4" borderId="3" xfId="1" applyFont="1" applyFill="1" applyBorder="1" applyAlignment="1">
      <alignment horizontal="center" vertical="center"/>
    </xf>
    <xf numFmtId="41" fontId="9" fillId="4" borderId="4" xfId="1" applyFont="1" applyFill="1" applyBorder="1" applyAlignment="1">
      <alignment horizontal="center" vertical="center"/>
    </xf>
    <xf numFmtId="41" fontId="9" fillId="0" borderId="0" xfId="1" applyFont="1" applyAlignment="1"/>
    <xf numFmtId="41" fontId="9" fillId="2" borderId="16" xfId="1" applyFont="1" applyFill="1" applyBorder="1" applyAlignment="1">
      <alignment horizontal="center" vertical="center"/>
    </xf>
    <xf numFmtId="41" fontId="9" fillId="2" borderId="20" xfId="1" applyFont="1" applyFill="1" applyBorder="1" applyAlignment="1">
      <alignment horizontal="center" vertical="center"/>
    </xf>
    <xf numFmtId="41" fontId="9" fillId="2" borderId="21" xfId="1" applyFont="1" applyFill="1" applyBorder="1" applyAlignment="1">
      <alignment horizontal="center" vertical="center"/>
    </xf>
    <xf numFmtId="41" fontId="12" fillId="0" borderId="15" xfId="1" applyFont="1" applyFill="1" applyBorder="1" applyAlignment="1">
      <alignment horizontal="center" vertical="center"/>
    </xf>
    <xf numFmtId="41" fontId="12" fillId="5" borderId="12" xfId="1" applyFont="1" applyFill="1" applyBorder="1" applyAlignment="1">
      <alignment horizontal="center" vertical="center" wrapText="1"/>
    </xf>
    <xf numFmtId="41" fontId="12" fillId="0" borderId="12" xfId="1" applyFont="1" applyFill="1" applyBorder="1" applyAlignment="1">
      <alignment horizontal="center" vertical="center"/>
    </xf>
    <xf numFmtId="41" fontId="12" fillId="0" borderId="15" xfId="1" applyFont="1" applyFill="1" applyBorder="1" applyAlignment="1">
      <alignment horizontal="center" vertical="center" wrapText="1"/>
    </xf>
    <xf numFmtId="41" fontId="12" fillId="0" borderId="0" xfId="1" applyFont="1" applyFill="1" applyAlignment="1">
      <alignment horizontal="center" vertical="center"/>
    </xf>
    <xf numFmtId="41" fontId="10" fillId="0" borderId="0" xfId="1" applyFont="1">
      <alignment vertical="center"/>
    </xf>
    <xf numFmtId="41" fontId="0" fillId="0" borderId="17" xfId="1" applyFont="1" applyBorder="1" applyAlignment="1">
      <alignment horizontal="center" vertical="center"/>
    </xf>
    <xf numFmtId="41" fontId="13" fillId="0" borderId="13" xfId="1" applyFont="1" applyFill="1" applyBorder="1" applyAlignment="1">
      <alignment horizontal="center" vertical="center"/>
    </xf>
    <xf numFmtId="41" fontId="9" fillId="2" borderId="1" xfId="1" applyFont="1" applyFill="1" applyBorder="1" applyAlignment="1">
      <alignment horizontal="center" vertical="center" wrapText="1"/>
    </xf>
    <xf numFmtId="41" fontId="9" fillId="2" borderId="2" xfId="1" applyFont="1" applyFill="1" applyBorder="1" applyAlignment="1">
      <alignment horizontal="center" vertical="center" wrapText="1"/>
    </xf>
    <xf numFmtId="41" fontId="9" fillId="2" borderId="22" xfId="1" applyFont="1" applyFill="1" applyBorder="1" applyAlignment="1">
      <alignment horizontal="center" vertical="center" wrapText="1"/>
    </xf>
    <xf numFmtId="41" fontId="9" fillId="2" borderId="23" xfId="1" applyFont="1" applyFill="1" applyBorder="1" applyAlignment="1">
      <alignment horizontal="center" vertical="center"/>
    </xf>
    <xf numFmtId="41" fontId="12" fillId="0" borderId="14" xfId="1" applyFont="1" applyFill="1" applyBorder="1" applyAlignment="1">
      <alignment horizontal="center" vertical="center"/>
    </xf>
    <xf numFmtId="41" fontId="12" fillId="0" borderId="24" xfId="1" applyFont="1" applyFill="1" applyBorder="1" applyAlignment="1">
      <alignment horizontal="center" vertical="center"/>
    </xf>
    <xf numFmtId="41" fontId="12" fillId="0" borderId="25" xfId="1" applyFont="1" applyFill="1" applyBorder="1" applyAlignment="1">
      <alignment horizontal="center" vertical="center"/>
    </xf>
    <xf numFmtId="41" fontId="12" fillId="5" borderId="9" xfId="1" applyFont="1" applyFill="1" applyBorder="1" applyAlignment="1">
      <alignment horizontal="center" vertical="center"/>
    </xf>
    <xf numFmtId="41" fontId="12" fillId="0" borderId="9" xfId="1" applyFont="1" applyFill="1" applyBorder="1" applyAlignment="1">
      <alignment horizontal="center" vertical="center"/>
    </xf>
    <xf numFmtId="41" fontId="12" fillId="0" borderId="9" xfId="1" applyFont="1" applyFill="1" applyBorder="1" applyAlignment="1">
      <alignment horizontal="center" vertical="center" wrapText="1"/>
    </xf>
    <xf numFmtId="41" fontId="0" fillId="0" borderId="26" xfId="1" applyFont="1" applyBorder="1" applyAlignment="1">
      <alignment horizontal="center" vertical="center"/>
    </xf>
    <xf numFmtId="41" fontId="13" fillId="0" borderId="11" xfId="1" applyFont="1" applyFill="1" applyBorder="1" applyAlignment="1">
      <alignment horizontal="center" vertical="center"/>
    </xf>
    <xf numFmtId="41" fontId="0" fillId="0" borderId="27" xfId="1" applyFont="1" applyBorder="1" applyAlignment="1">
      <alignment horizontal="center" vertical="center"/>
    </xf>
    <xf numFmtId="41" fontId="0" fillId="0" borderId="28" xfId="1" applyFont="1" applyBorder="1" applyAlignment="1">
      <alignment horizontal="center" vertical="center"/>
    </xf>
    <xf numFmtId="41" fontId="12" fillId="0" borderId="29" xfId="1" applyFont="1" applyFill="1" applyBorder="1" applyAlignment="1">
      <alignment horizontal="center" vertical="center" wrapText="1"/>
    </xf>
    <xf numFmtId="41" fontId="12" fillId="0" borderId="13" xfId="1" applyFont="1" applyFill="1" applyBorder="1" applyAlignment="1">
      <alignment horizontal="center" vertical="center" wrapText="1"/>
    </xf>
    <xf numFmtId="41" fontId="12" fillId="0" borderId="11" xfId="1" applyFont="1" applyFill="1" applyBorder="1" applyAlignment="1">
      <alignment horizontal="center" vertical="center" wrapText="1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tabSelected="1" zoomScale="70" zoomScaleNormal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U30" sqref="U30"/>
    </sheetView>
  </sheetViews>
  <sheetFormatPr defaultRowHeight="16.5" x14ac:dyDescent="0.3"/>
  <cols>
    <col min="1" max="1" width="6.25" bestFit="1" customWidth="1"/>
    <col min="2" max="2" width="12.75" bestFit="1" customWidth="1"/>
    <col min="3" max="3" width="11.75" bestFit="1" customWidth="1"/>
    <col min="4" max="4" width="9.25" bestFit="1" customWidth="1"/>
    <col min="5" max="5" width="24.5" bestFit="1" customWidth="1"/>
    <col min="6" max="6" width="12.625" bestFit="1" customWidth="1"/>
    <col min="7" max="7" width="13.125" customWidth="1"/>
    <col min="8" max="8" width="9.375" bestFit="1" customWidth="1"/>
    <col min="9" max="10" width="9" customWidth="1"/>
    <col min="11" max="13" width="13.375" bestFit="1" customWidth="1"/>
    <col min="14" max="14" width="9.375" bestFit="1" customWidth="1"/>
    <col min="15" max="18" width="9.125" bestFit="1" customWidth="1"/>
    <col min="19" max="19" width="9.875" bestFit="1" customWidth="1"/>
    <col min="20" max="22" width="9.375" bestFit="1" customWidth="1"/>
    <col min="23" max="23" width="10.75" customWidth="1"/>
    <col min="24" max="27" width="9.375" bestFit="1" customWidth="1"/>
    <col min="28" max="31" width="9.125" bestFit="1" customWidth="1"/>
    <col min="32" max="32" width="9.375" bestFit="1" customWidth="1"/>
    <col min="33" max="34" width="11" bestFit="1" customWidth="1"/>
    <col min="35" max="36" width="11.75" bestFit="1" customWidth="1"/>
    <col min="37" max="40" width="11" bestFit="1" customWidth="1"/>
    <col min="41" max="42" width="10.25" bestFit="1" customWidth="1"/>
    <col min="43" max="44" width="9.125" bestFit="1" customWidth="1"/>
    <col min="45" max="45" width="12.875" bestFit="1" customWidth="1"/>
    <col min="49" max="49" width="10.5" bestFit="1" customWidth="1"/>
    <col min="62" max="62" width="10.5" bestFit="1" customWidth="1"/>
  </cols>
  <sheetData>
    <row r="1" spans="1:63" s="1" customFormat="1" ht="27.75" customHeight="1" x14ac:dyDescent="0.3">
      <c r="A1" s="17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63" s="1" customFormat="1" ht="27.75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s="1" customFormat="1" ht="27.7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4"/>
    </row>
    <row r="4" spans="1:63" s="29" customFormat="1" ht="27.75" customHeight="1" x14ac:dyDescent="0.3">
      <c r="A4" s="41" t="s">
        <v>0</v>
      </c>
      <c r="B4" s="19" t="s">
        <v>25</v>
      </c>
      <c r="C4" s="19" t="s">
        <v>1</v>
      </c>
      <c r="D4" s="19" t="s">
        <v>2</v>
      </c>
      <c r="E4" s="42" t="s">
        <v>24</v>
      </c>
      <c r="F4" s="43" t="s">
        <v>23</v>
      </c>
      <c r="G4" s="18" t="s">
        <v>3</v>
      </c>
      <c r="H4" s="19"/>
      <c r="I4" s="19"/>
      <c r="J4" s="20"/>
      <c r="K4" s="20"/>
      <c r="L4" s="20"/>
      <c r="M4" s="20"/>
      <c r="N4" s="20"/>
      <c r="O4" s="20"/>
      <c r="P4" s="20"/>
      <c r="Q4" s="20"/>
      <c r="R4" s="20"/>
      <c r="S4" s="21"/>
      <c r="T4" s="22" t="s">
        <v>4</v>
      </c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4"/>
      <c r="AG4" s="25" t="s">
        <v>5</v>
      </c>
      <c r="AH4" s="26"/>
      <c r="AI4" s="26"/>
      <c r="AJ4" s="27"/>
      <c r="AK4" s="27"/>
      <c r="AL4" s="27"/>
      <c r="AM4" s="27"/>
      <c r="AN4" s="27"/>
      <c r="AO4" s="27"/>
      <c r="AP4" s="27"/>
      <c r="AQ4" s="27"/>
      <c r="AR4" s="27"/>
      <c r="AS4" s="28"/>
    </row>
    <row r="5" spans="1:63" s="29" customFormat="1" ht="27.75" customHeight="1" thickBot="1" x14ac:dyDescent="0.35">
      <c r="A5" s="44"/>
      <c r="B5" s="30"/>
      <c r="C5" s="31"/>
      <c r="D5" s="31"/>
      <c r="E5" s="31"/>
      <c r="F5" s="32"/>
      <c r="G5" s="8" t="s">
        <v>6</v>
      </c>
      <c r="H5" s="9" t="s">
        <v>7</v>
      </c>
      <c r="I5" s="9" t="s">
        <v>8</v>
      </c>
      <c r="J5" s="9" t="s">
        <v>13</v>
      </c>
      <c r="K5" s="9" t="s">
        <v>9</v>
      </c>
      <c r="L5" s="9" t="s">
        <v>10</v>
      </c>
      <c r="M5" s="9" t="s">
        <v>11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10" t="s">
        <v>12</v>
      </c>
      <c r="T5" s="11" t="s">
        <v>14</v>
      </c>
      <c r="U5" s="12" t="s">
        <v>15</v>
      </c>
      <c r="V5" s="12" t="s">
        <v>16</v>
      </c>
      <c r="W5" s="13" t="s">
        <v>17</v>
      </c>
      <c r="X5" s="12" t="s">
        <v>18</v>
      </c>
      <c r="Y5" s="13" t="s">
        <v>19</v>
      </c>
      <c r="Z5" s="12" t="s">
        <v>20</v>
      </c>
      <c r="AA5" s="13" t="s">
        <v>28</v>
      </c>
      <c r="AB5" s="12" t="s">
        <v>29</v>
      </c>
      <c r="AC5" s="13" t="s">
        <v>30</v>
      </c>
      <c r="AD5" s="12" t="s">
        <v>31</v>
      </c>
      <c r="AE5" s="13" t="s">
        <v>32</v>
      </c>
      <c r="AF5" s="13" t="s">
        <v>21</v>
      </c>
      <c r="AG5" s="14" t="s">
        <v>6</v>
      </c>
      <c r="AH5" s="15" t="s">
        <v>7</v>
      </c>
      <c r="AI5" s="15" t="s">
        <v>8</v>
      </c>
      <c r="AJ5" s="15" t="s">
        <v>13</v>
      </c>
      <c r="AK5" s="15" t="s">
        <v>9</v>
      </c>
      <c r="AL5" s="15" t="s">
        <v>10</v>
      </c>
      <c r="AM5" s="15" t="s">
        <v>11</v>
      </c>
      <c r="AN5" s="15" t="s">
        <v>28</v>
      </c>
      <c r="AO5" s="15" t="s">
        <v>29</v>
      </c>
      <c r="AP5" s="15" t="s">
        <v>30</v>
      </c>
      <c r="AQ5" s="15" t="s">
        <v>31</v>
      </c>
      <c r="AR5" s="15" t="s">
        <v>32</v>
      </c>
      <c r="AS5" s="16" t="s">
        <v>12</v>
      </c>
    </row>
    <row r="6" spans="1:63" s="37" customFormat="1" ht="27.75" customHeight="1" x14ac:dyDescent="0.3">
      <c r="A6" s="45">
        <v>1</v>
      </c>
      <c r="B6" s="33" t="s">
        <v>45</v>
      </c>
      <c r="C6" s="34" t="s">
        <v>40</v>
      </c>
      <c r="D6" s="35" t="s">
        <v>22</v>
      </c>
      <c r="E6" s="36" t="s">
        <v>47</v>
      </c>
      <c r="F6" s="55">
        <v>2046790</v>
      </c>
      <c r="G6" s="53">
        <v>1730</v>
      </c>
      <c r="H6" s="39">
        <v>2195</v>
      </c>
      <c r="I6" s="39">
        <v>5600</v>
      </c>
      <c r="J6" s="39">
        <v>5540</v>
      </c>
      <c r="K6" s="39">
        <v>3415</v>
      </c>
      <c r="L6" s="39">
        <v>1260</v>
      </c>
      <c r="M6" s="39">
        <v>1330</v>
      </c>
      <c r="N6" s="39">
        <v>655</v>
      </c>
      <c r="O6" s="39">
        <v>725</v>
      </c>
      <c r="P6" s="39">
        <v>1140</v>
      </c>
      <c r="Q6" s="39">
        <v>0</v>
      </c>
      <c r="R6" s="39">
        <v>0</v>
      </c>
      <c r="S6" s="40">
        <f t="shared" ref="S6" si="0">SUM(G6:R6)</f>
        <v>23590</v>
      </c>
      <c r="T6" s="39">
        <v>16</v>
      </c>
      <c r="U6" s="39">
        <v>19</v>
      </c>
      <c r="V6" s="39">
        <v>27</v>
      </c>
      <c r="W6" s="39">
        <v>30</v>
      </c>
      <c r="X6" s="39">
        <v>20</v>
      </c>
      <c r="Y6" s="39">
        <v>9</v>
      </c>
      <c r="Z6" s="39">
        <v>20</v>
      </c>
      <c r="AA6" s="39">
        <v>16</v>
      </c>
      <c r="AB6" s="39">
        <v>16</v>
      </c>
      <c r="AC6" s="39">
        <v>18</v>
      </c>
      <c r="AD6" s="39">
        <v>0</v>
      </c>
      <c r="AE6" s="39">
        <v>0</v>
      </c>
      <c r="AF6" s="40">
        <f t="shared" ref="AF6" si="1">SUM(T6:AE6)</f>
        <v>191</v>
      </c>
      <c r="AG6" s="39">
        <v>453724</v>
      </c>
      <c r="AH6" s="39">
        <v>443640</v>
      </c>
      <c r="AI6" s="39">
        <v>1370869</v>
      </c>
      <c r="AJ6" s="39">
        <v>1194754</v>
      </c>
      <c r="AK6" s="39">
        <v>807471</v>
      </c>
      <c r="AL6" s="39">
        <v>268900</v>
      </c>
      <c r="AM6" s="39">
        <v>428860</v>
      </c>
      <c r="AN6" s="39">
        <v>348910</v>
      </c>
      <c r="AO6" s="39">
        <v>209780</v>
      </c>
      <c r="AP6" s="39">
        <v>327610</v>
      </c>
      <c r="AQ6" s="39">
        <v>0</v>
      </c>
      <c r="AR6" s="39">
        <v>0</v>
      </c>
      <c r="AS6" s="40">
        <f>SUM(AG6:AR6)</f>
        <v>5854518</v>
      </c>
    </row>
    <row r="7" spans="1:63" s="37" customFormat="1" ht="27.75" customHeight="1" x14ac:dyDescent="0.3">
      <c r="A7" s="45">
        <v>2</v>
      </c>
      <c r="B7" s="33" t="s">
        <v>41</v>
      </c>
      <c r="C7" s="34" t="s">
        <v>27</v>
      </c>
      <c r="D7" s="35" t="s">
        <v>22</v>
      </c>
      <c r="E7" s="36" t="s">
        <v>26</v>
      </c>
      <c r="F7" s="56">
        <v>1958000</v>
      </c>
      <c r="G7" s="53">
        <v>730</v>
      </c>
      <c r="H7" s="39">
        <v>871</v>
      </c>
      <c r="I7" s="39">
        <v>1146</v>
      </c>
      <c r="J7" s="39">
        <v>854</v>
      </c>
      <c r="K7" s="39">
        <v>1896</v>
      </c>
      <c r="L7" s="39">
        <v>2798</v>
      </c>
      <c r="M7" s="39">
        <v>1188</v>
      </c>
      <c r="N7" s="39">
        <v>1721</v>
      </c>
      <c r="O7" s="39">
        <v>1214</v>
      </c>
      <c r="P7" s="39">
        <v>784</v>
      </c>
      <c r="Q7" s="39">
        <v>0</v>
      </c>
      <c r="R7" s="39">
        <v>0</v>
      </c>
      <c r="S7" s="40">
        <f t="shared" ref="S7" si="2">SUM(G7:R7)</f>
        <v>13202</v>
      </c>
      <c r="T7" s="39">
        <v>22</v>
      </c>
      <c r="U7" s="39">
        <v>16</v>
      </c>
      <c r="V7" s="39">
        <v>17</v>
      </c>
      <c r="W7" s="39">
        <v>19</v>
      </c>
      <c r="X7" s="39">
        <v>18</v>
      </c>
      <c r="Y7" s="39">
        <v>16</v>
      </c>
      <c r="Z7" s="39">
        <v>18</v>
      </c>
      <c r="AA7" s="39">
        <v>12</v>
      </c>
      <c r="AB7" s="39">
        <v>14</v>
      </c>
      <c r="AC7" s="39">
        <v>19</v>
      </c>
      <c r="AD7" s="39">
        <v>0</v>
      </c>
      <c r="AE7" s="39">
        <v>0</v>
      </c>
      <c r="AF7" s="40">
        <f t="shared" ref="AF7" si="3">SUM(T7:AE7)</f>
        <v>171</v>
      </c>
      <c r="AG7" s="39">
        <v>196850</v>
      </c>
      <c r="AH7" s="39">
        <v>274210</v>
      </c>
      <c r="AI7" s="39">
        <v>352070</v>
      </c>
      <c r="AJ7" s="39">
        <v>301970</v>
      </c>
      <c r="AK7" s="39">
        <v>416626</v>
      </c>
      <c r="AL7" s="39">
        <v>563320</v>
      </c>
      <c r="AM7" s="39">
        <v>410440</v>
      </c>
      <c r="AN7" s="39">
        <v>356684</v>
      </c>
      <c r="AO7" s="39">
        <v>357740</v>
      </c>
      <c r="AP7" s="39">
        <v>204670</v>
      </c>
      <c r="AQ7" s="39">
        <v>0</v>
      </c>
      <c r="AR7" s="39">
        <v>0</v>
      </c>
      <c r="AS7" s="40">
        <f>SUM(AG7:AR7)</f>
        <v>3434580</v>
      </c>
    </row>
    <row r="8" spans="1:63" s="38" customFormat="1" ht="27.75" customHeight="1" thickBot="1" x14ac:dyDescent="0.35">
      <c r="A8" s="46">
        <v>3</v>
      </c>
      <c r="B8" s="47" t="s">
        <v>44</v>
      </c>
      <c r="C8" s="48" t="s">
        <v>42</v>
      </c>
      <c r="D8" s="49" t="s">
        <v>22</v>
      </c>
      <c r="E8" s="50" t="s">
        <v>43</v>
      </c>
      <c r="F8" s="57">
        <v>1947000</v>
      </c>
      <c r="G8" s="54">
        <v>1117</v>
      </c>
      <c r="H8" s="51">
        <v>788</v>
      </c>
      <c r="I8" s="51">
        <v>1133</v>
      </c>
      <c r="J8" s="51">
        <v>1382</v>
      </c>
      <c r="K8" s="51">
        <v>2731</v>
      </c>
      <c r="L8" s="51">
        <v>2028</v>
      </c>
      <c r="M8" s="51">
        <v>1081</v>
      </c>
      <c r="N8" s="51">
        <v>1251</v>
      </c>
      <c r="O8" s="51">
        <v>1120</v>
      </c>
      <c r="P8" s="51">
        <v>429</v>
      </c>
      <c r="Q8" s="51">
        <v>0</v>
      </c>
      <c r="R8" s="51">
        <v>0</v>
      </c>
      <c r="S8" s="52">
        <f t="shared" ref="S8" si="4">SUM(G8:R8)</f>
        <v>13060</v>
      </c>
      <c r="T8" s="51">
        <v>20</v>
      </c>
      <c r="U8" s="51">
        <v>14</v>
      </c>
      <c r="V8" s="51">
        <v>19</v>
      </c>
      <c r="W8" s="51">
        <v>22</v>
      </c>
      <c r="X8" s="51">
        <v>19</v>
      </c>
      <c r="Y8" s="51">
        <v>15</v>
      </c>
      <c r="Z8" s="51">
        <v>16</v>
      </c>
      <c r="AA8" s="51">
        <v>17</v>
      </c>
      <c r="AB8" s="51">
        <v>9</v>
      </c>
      <c r="AC8" s="51">
        <v>15</v>
      </c>
      <c r="AD8" s="51">
        <v>0</v>
      </c>
      <c r="AE8" s="51">
        <v>0</v>
      </c>
      <c r="AF8" s="52">
        <f t="shared" ref="AF8" si="5">SUM(T8:AE8)</f>
        <v>166</v>
      </c>
      <c r="AG8" s="51">
        <v>265295</v>
      </c>
      <c r="AH8" s="51">
        <v>191850</v>
      </c>
      <c r="AI8" s="51">
        <v>412652</v>
      </c>
      <c r="AJ8" s="51">
        <v>266589</v>
      </c>
      <c r="AK8" s="51">
        <v>572280</v>
      </c>
      <c r="AL8" s="51">
        <v>445951</v>
      </c>
      <c r="AM8" s="51">
        <v>394860</v>
      </c>
      <c r="AN8" s="51">
        <v>335536</v>
      </c>
      <c r="AO8" s="51">
        <v>151050</v>
      </c>
      <c r="AP8" s="51">
        <v>262218</v>
      </c>
      <c r="AQ8" s="51">
        <v>0</v>
      </c>
      <c r="AR8" s="51">
        <v>0</v>
      </c>
      <c r="AS8" s="52">
        <f>SUM(AG8:AR8)</f>
        <v>3298281</v>
      </c>
    </row>
    <row r="10" spans="1:63" x14ac:dyDescent="0.3">
      <c r="AG10" s="7"/>
    </row>
    <row r="18" spans="4:13" hidden="1" x14ac:dyDescent="0.3">
      <c r="D18" t="s">
        <v>35</v>
      </c>
      <c r="E18" t="s">
        <v>33</v>
      </c>
      <c r="F18" t="s">
        <v>34</v>
      </c>
      <c r="G18" t="s">
        <v>39</v>
      </c>
    </row>
    <row r="19" spans="4:13" hidden="1" x14ac:dyDescent="0.3">
      <c r="D19" t="s">
        <v>36</v>
      </c>
      <c r="E19" s="6">
        <f>F6*10</f>
        <v>20467900</v>
      </c>
      <c r="F19" s="6">
        <f>SUM(AS6:AS6)</f>
        <v>5854518</v>
      </c>
      <c r="G19" s="6">
        <f>E19+F19</f>
        <v>26322418</v>
      </c>
      <c r="K19" s="5"/>
      <c r="L19" s="5"/>
      <c r="M19" s="5"/>
    </row>
    <row r="20" spans="4:13" hidden="1" x14ac:dyDescent="0.3">
      <c r="D20" t="s">
        <v>37</v>
      </c>
      <c r="E20" s="6">
        <f t="shared" ref="E20:E21" si="6">F7*10</f>
        <v>19580000</v>
      </c>
      <c r="F20" s="6">
        <f>AS7</f>
        <v>3434580</v>
      </c>
      <c r="G20" s="6">
        <f t="shared" ref="G20:G21" si="7">E20+F20</f>
        <v>23014580</v>
      </c>
    </row>
    <row r="21" spans="4:13" hidden="1" x14ac:dyDescent="0.3">
      <c r="D21" t="s">
        <v>38</v>
      </c>
      <c r="E21" s="6">
        <f t="shared" si="6"/>
        <v>19470000</v>
      </c>
      <c r="F21" s="6">
        <f>AS8</f>
        <v>3298281</v>
      </c>
      <c r="G21" s="6">
        <f t="shared" si="7"/>
        <v>22768281</v>
      </c>
    </row>
    <row r="22" spans="4:13" hidden="1" x14ac:dyDescent="0.3"/>
  </sheetData>
  <mergeCells count="10">
    <mergeCell ref="A1:BK2"/>
    <mergeCell ref="A4:A5"/>
    <mergeCell ref="C4:C5"/>
    <mergeCell ref="D4:D5"/>
    <mergeCell ref="E4:E5"/>
    <mergeCell ref="F4:F5"/>
    <mergeCell ref="B4:B5"/>
    <mergeCell ref="G4:S4"/>
    <mergeCell ref="T4:AF4"/>
    <mergeCell ref="AG4:AS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KR-Win10-2006</dc:creator>
  <cp:lastModifiedBy>KR-Win10-2112</cp:lastModifiedBy>
  <dcterms:created xsi:type="dcterms:W3CDTF">2021-08-17T04:34:52Z</dcterms:created>
  <dcterms:modified xsi:type="dcterms:W3CDTF">2024-11-04T08:18:38Z</dcterms:modified>
</cp:coreProperties>
</file>